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aração" sheetId="1" state="visible" r:id="rId3"/>
    <sheet name="Como usar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G1" authorId="0">
      <text>
        <r>
          <rPr>
            <sz val="10"/>
            <rFont val="Arial"/>
            <family val="2"/>
          </rPr>
          <t xml:space="preserve">Calculado automaticamente com MÍNIMO (MIN), ignorando fornecedores em branco.</t>
        </r>
      </text>
    </comment>
    <comment ref="H1" authorId="0">
      <text>
        <r>
          <rPr>
            <sz val="10"/>
            <rFont val="Arial"/>
            <family val="2"/>
          </rPr>
          <t xml:space="preserve">Calculado automaticamente com ÍNDICE + CORRESP (INDEX/MATCH).</t>
        </r>
      </text>
    </comment>
  </commentList>
</comments>
</file>

<file path=xl/sharedStrings.xml><?xml version="1.0" encoding="utf-8"?>
<sst xmlns="http://schemas.openxmlformats.org/spreadsheetml/2006/main" count="31" uniqueCount="28">
  <si>
    <t xml:space="preserve">Item</t>
  </si>
  <si>
    <t xml:space="preserve">Unidade</t>
  </si>
  <si>
    <t xml:space="preserve">Quantidade</t>
  </si>
  <si>
    <t xml:space="preserve">Fornecedor A</t>
  </si>
  <si>
    <t xml:space="preserve">Fornecedor B</t>
  </si>
  <si>
    <t xml:space="preserve">Fornecedor C</t>
  </si>
  <si>
    <t xml:space="preserve">Menor preço</t>
  </si>
  <si>
    <t xml:space="preserve">Fornecedor mais barato</t>
  </si>
  <si>
    <t xml:space="preserve">Subtotal do item</t>
  </si>
  <si>
    <t xml:space="preserve">Cimento CP II 50kg</t>
  </si>
  <si>
    <t xml:space="preserve">saco</t>
  </si>
  <si>
    <t xml:space="preserve">Areia média lavada</t>
  </si>
  <si>
    <t xml:space="preserve">m³</t>
  </si>
  <si>
    <t xml:space="preserve">Disjuntor bipolar 40A</t>
  </si>
  <si>
    <t xml:space="preserve">un.</t>
  </si>
  <si>
    <t xml:space="preserve">Fornecedor</t>
  </si>
  <si>
    <t xml:space="preserve">Subtotal (SOMASE)</t>
  </si>
  <si>
    <t xml:space="preserve">Frete</t>
  </si>
  <si>
    <t xml:space="preserve">Pedido mínimo</t>
  </si>
  <si>
    <t xml:space="preserve">Total</t>
  </si>
  <si>
    <t xml:space="preserve">Preencha frete e pedido mínimo de cada fornecedor.</t>
  </si>
  <si>
    <t xml:space="preserve">Como usar este modelo</t>
  </si>
  <si>
    <t xml:space="preserve">1. Nas colunas Fornecedor A, B e C (aba "Comparação"), preencha o preço unitário que cada fornecedor cotou para cada item. Deixe em branco o que não foi cotado — não coloque zero.</t>
  </si>
  <si>
    <t xml:space="preserve">2. A coluna "Menor preço" e a coluna "Fornecedor mais barato" são calculadas automaticamente (não edite).</t>
  </si>
  <si>
    <t xml:space="preserve">3. A coluna "Subtotal do item" multiplica o menor preço pela quantidade — é o valor que entra na conta de cada fornecedor.</t>
  </si>
  <si>
    <t xml:space="preserve">4. No bloco de resumo, no fim da planilha, preencha o frete e o pedido mínimo de cada fornecedor. O subtotal já soma sozinho (SOMASE) os itens que ficaram mais baratos com aquele fornecedor.</t>
  </si>
  <si>
    <t xml:space="preserve">5. Se o subtotal de um fornecedor ficar abaixo do pedido mínimo dele, você precisa fechar mais itens com ele ou aceitar que não vale a pena dividir a compra com esse fornecedor.</t>
  </si>
  <si>
    <t xml:space="preserve">Guia completo com explicação de cada fórmula: melhororcamento.com/guias/como-comparar-orcamentos-no-excel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</si>
</sst>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R$-416]\ #,##0.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i val="true"/>
      <sz val="9"/>
      <color rgb="FF6B7280"/>
      <name val="Arial"/>
      <family val="0"/>
      <charset val="1"/>
    </font>
    <font>
      <sz val="10"/>
      <name val="Arial"/>
      <family val="2"/>
    </font>
    <font>
      <b val="true"/>
      <sz val="14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F766E"/>
        <bgColor rgb="FF008080"/>
      </patternFill>
    </fill>
    <fill>
      <patternFill patternType="solid">
        <fgColor rgb="FFFFF9C4"/>
        <bgColor rgb="FFFFFF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F766E"/>
      <rgbColor rgb="FFC0C0C0"/>
      <rgbColor rgb="FF808080"/>
      <rgbColor rgb="FF9999FF"/>
      <rgbColor rgb="FF993366"/>
      <rgbColor rgb="FFFFF9C4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1"/>
    <col collapsed="false" customWidth="true" hidden="false" outlineLevel="0" max="3" min="3" style="0" width="12"/>
    <col collapsed="false" customWidth="true" hidden="false" outlineLevel="0" max="6" min="4" style="0" width="16"/>
    <col collapsed="false" customWidth="true" hidden="false" outlineLevel="0" max="7" min="7" style="0" width="14"/>
    <col collapsed="false" customWidth="true" hidden="false" outlineLevel="0" max="8" min="8" style="0" width="20"/>
    <col collapsed="false" customWidth="true" hidden="false" outlineLevel="0" max="9" min="9" style="0" width="16"/>
  </cols>
  <sheetData>
    <row r="1" customFormat="false" ht="24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" hidden="false" customHeight="false" outlineLevel="0" collapsed="false">
      <c r="A2" s="2" t="s">
        <v>9</v>
      </c>
      <c r="B2" s="3" t="s">
        <v>10</v>
      </c>
      <c r="C2" s="3" t="n">
        <v>40</v>
      </c>
      <c r="D2" s="4" t="n">
        <v>32.9</v>
      </c>
      <c r="E2" s="4" t="n">
        <v>31.5</v>
      </c>
      <c r="F2" s="4"/>
      <c r="G2" s="5" t="n">
        <f aca="false">IF(COUNT(D2:F2)=0,"",MIN(D2:F2))</f>
        <v>31.5</v>
      </c>
      <c r="H2" s="2" t="str">
        <f aca="false">IF(G2="","",INDEX($D$1:$F$1,MATCH(G2,D2:F2,0)))</f>
        <v>Fornecedor B</v>
      </c>
      <c r="I2" s="5" t="n">
        <f aca="false">IF(G2="","",G2*C2)</f>
        <v>1260</v>
      </c>
    </row>
    <row r="3" customFormat="false" ht="15" hidden="false" customHeight="false" outlineLevel="0" collapsed="false">
      <c r="A3" s="2" t="s">
        <v>11</v>
      </c>
      <c r="B3" s="3" t="s">
        <v>12</v>
      </c>
      <c r="C3" s="3" t="n">
        <v>6</v>
      </c>
      <c r="D3" s="4" t="n">
        <v>89</v>
      </c>
      <c r="E3" s="4"/>
      <c r="F3" s="4" t="n">
        <v>92</v>
      </c>
      <c r="G3" s="5" t="n">
        <f aca="false">IF(COUNT(D3:F3)=0,"",MIN(D3:F3))</f>
        <v>89</v>
      </c>
      <c r="H3" s="2" t="str">
        <f aca="false">IF(G3="","",INDEX($D$1:$F$1,MATCH(G3,D3:F3,0)))</f>
        <v>Fornecedor A</v>
      </c>
      <c r="I3" s="5" t="n">
        <f aca="false">IF(G3="","",G3*C3)</f>
        <v>534</v>
      </c>
    </row>
    <row r="4" customFormat="false" ht="15" hidden="false" customHeight="false" outlineLevel="0" collapsed="false">
      <c r="A4" s="2" t="s">
        <v>13</v>
      </c>
      <c r="B4" s="3" t="s">
        <v>14</v>
      </c>
      <c r="C4" s="3" t="n">
        <v>8</v>
      </c>
      <c r="D4" s="4" t="n">
        <v>24.9</v>
      </c>
      <c r="E4" s="4" t="n">
        <v>22</v>
      </c>
      <c r="F4" s="4" t="n">
        <v>23.5</v>
      </c>
      <c r="G4" s="5" t="n">
        <f aca="false">IF(COUNT(D4:F4)=0,"",MIN(D4:F4))</f>
        <v>22</v>
      </c>
      <c r="H4" s="2" t="str">
        <f aca="false">IF(G4="","",INDEX($D$1:$F$1,MATCH(G4,D4:F4,0)))</f>
        <v>Fornecedor B</v>
      </c>
      <c r="I4" s="5" t="n">
        <f aca="false">IF(G4="","",G4*C4)</f>
        <v>176</v>
      </c>
    </row>
    <row r="5" customFormat="false" ht="15" hidden="false" customHeight="false" outlineLevel="0" collapsed="false">
      <c r="A5" s="2"/>
      <c r="B5" s="3"/>
      <c r="C5" s="3"/>
      <c r="D5" s="4"/>
      <c r="E5" s="4"/>
      <c r="F5" s="4"/>
      <c r="G5" s="5" t="str">
        <f aca="false">IF(COUNT(D5:F5)=0,"",MIN(D5:F5))</f>
        <v/>
      </c>
      <c r="H5" s="2" t="str">
        <f aca="false">IF(G5="","",INDEX($D$1:$F$1,MATCH(G5,D5:F5,0)))</f>
        <v/>
      </c>
      <c r="I5" s="5" t="str">
        <f aca="false">IF(G5="","",G5*C5)</f>
        <v/>
      </c>
    </row>
    <row r="6" customFormat="false" ht="15" hidden="false" customHeight="false" outlineLevel="0" collapsed="false">
      <c r="A6" s="2"/>
      <c r="B6" s="3"/>
      <c r="C6" s="3"/>
      <c r="D6" s="4"/>
      <c r="E6" s="4"/>
      <c r="F6" s="4"/>
      <c r="G6" s="5" t="str">
        <f aca="false">IF(COUNT(D6:F6)=0,"",MIN(D6:F6))</f>
        <v/>
      </c>
      <c r="H6" s="2" t="str">
        <f aca="false">IF(G6="","",INDEX($D$1:$F$1,MATCH(G6,D6:F6,0)))</f>
        <v/>
      </c>
      <c r="I6" s="5" t="str">
        <f aca="false">IF(G6="","",G6*C6)</f>
        <v/>
      </c>
    </row>
    <row r="7" customFormat="false" ht="15" hidden="false" customHeight="false" outlineLevel="0" collapsed="false">
      <c r="A7" s="2"/>
      <c r="B7" s="3"/>
      <c r="C7" s="3"/>
      <c r="D7" s="4"/>
      <c r="E7" s="4"/>
      <c r="F7" s="4"/>
      <c r="G7" s="5" t="str">
        <f aca="false">IF(COUNT(D7:F7)=0,"",MIN(D7:F7))</f>
        <v/>
      </c>
      <c r="H7" s="2" t="str">
        <f aca="false">IF(G7="","",INDEX($D$1:$F$1,MATCH(G7,D7:F7,0)))</f>
        <v/>
      </c>
      <c r="I7" s="5" t="str">
        <f aca="false">IF(G7="","",G7*C7)</f>
        <v/>
      </c>
    </row>
    <row r="8" customFormat="false" ht="15" hidden="false" customHeight="false" outlineLevel="0" collapsed="false">
      <c r="A8" s="2"/>
      <c r="B8" s="3"/>
      <c r="C8" s="3"/>
      <c r="D8" s="4"/>
      <c r="E8" s="4"/>
      <c r="F8" s="4"/>
      <c r="G8" s="5" t="str">
        <f aca="false">IF(COUNT(D8:F8)=0,"",MIN(D8:F8))</f>
        <v/>
      </c>
      <c r="H8" s="2" t="str">
        <f aca="false">IF(G8="","",INDEX($D$1:$F$1,MATCH(G8,D8:F8,0)))</f>
        <v/>
      </c>
      <c r="I8" s="5" t="str">
        <f aca="false">IF(G8="","",G8*C8)</f>
        <v/>
      </c>
    </row>
    <row r="9" customFormat="false" ht="15" hidden="false" customHeight="false" outlineLevel="0" collapsed="false">
      <c r="A9" s="2"/>
      <c r="B9" s="3"/>
      <c r="C9" s="3"/>
      <c r="D9" s="4"/>
      <c r="E9" s="4"/>
      <c r="F9" s="4"/>
      <c r="G9" s="5" t="str">
        <f aca="false">IF(COUNT(D9:F9)=0,"",MIN(D9:F9))</f>
        <v/>
      </c>
      <c r="H9" s="2" t="str">
        <f aca="false">IF(G9="","",INDEX($D$1:$F$1,MATCH(G9,D9:F9,0)))</f>
        <v/>
      </c>
      <c r="I9" s="5" t="str">
        <f aca="false">IF(G9="","",G9*C9)</f>
        <v/>
      </c>
    </row>
    <row r="10" customFormat="false" ht="15" hidden="false" customHeight="false" outlineLevel="0" collapsed="false">
      <c r="A10" s="2"/>
      <c r="B10" s="3"/>
      <c r="C10" s="3"/>
      <c r="D10" s="4"/>
      <c r="E10" s="4"/>
      <c r="F10" s="4"/>
      <c r="G10" s="5" t="str">
        <f aca="false">IF(COUNT(D10:F10)=0,"",MIN(D10:F10))</f>
        <v/>
      </c>
      <c r="H10" s="2" t="str">
        <f aca="false">IF(G10="","",INDEX($D$1:$F$1,MATCH(G10,D10:F10,0)))</f>
        <v/>
      </c>
      <c r="I10" s="5" t="str">
        <f aca="false">IF(G10="","",G10*C10)</f>
        <v/>
      </c>
    </row>
    <row r="11" customFormat="false" ht="15" hidden="false" customHeight="false" outlineLevel="0" collapsed="false">
      <c r="A11" s="2"/>
      <c r="B11" s="3"/>
      <c r="C11" s="3"/>
      <c r="D11" s="4"/>
      <c r="E11" s="4"/>
      <c r="F11" s="4"/>
      <c r="G11" s="5" t="str">
        <f aca="false">IF(COUNT(D11:F11)=0,"",MIN(D11:F11))</f>
        <v/>
      </c>
      <c r="H11" s="2" t="str">
        <f aca="false">IF(G11="","",INDEX($D$1:$F$1,MATCH(G11,D11:F11,0)))</f>
        <v/>
      </c>
      <c r="I11" s="5" t="str">
        <f aca="false">IF(G11="","",G11*C11)</f>
        <v/>
      </c>
    </row>
    <row r="12" customFormat="false" ht="15" hidden="false" customHeight="false" outlineLevel="0" collapsed="false">
      <c r="A12" s="2"/>
      <c r="B12" s="3"/>
      <c r="C12" s="3"/>
      <c r="D12" s="4"/>
      <c r="E12" s="4"/>
      <c r="F12" s="4"/>
      <c r="G12" s="5" t="str">
        <f aca="false">IF(COUNT(D12:F12)=0,"",MIN(D12:F12))</f>
        <v/>
      </c>
      <c r="H12" s="2" t="str">
        <f aca="false">IF(G12="","",INDEX($D$1:$F$1,MATCH(G12,D12:F12,0)))</f>
        <v/>
      </c>
      <c r="I12" s="5" t="str">
        <f aca="false">IF(G12="","",G12*C12)</f>
        <v/>
      </c>
    </row>
    <row r="13" customFormat="false" ht="15" hidden="false" customHeight="false" outlineLevel="0" collapsed="false">
      <c r="A13" s="2"/>
      <c r="B13" s="3"/>
      <c r="C13" s="3"/>
      <c r="D13" s="4"/>
      <c r="E13" s="4"/>
      <c r="F13" s="4"/>
      <c r="G13" s="5" t="str">
        <f aca="false">IF(COUNT(D13:F13)=0,"",MIN(D13:F13))</f>
        <v/>
      </c>
      <c r="H13" s="2" t="str">
        <f aca="false">IF(G13="","",INDEX($D$1:$F$1,MATCH(G13,D13:F13,0)))</f>
        <v/>
      </c>
      <c r="I13" s="5" t="str">
        <f aca="false">IF(G13="","",G13*C13)</f>
        <v/>
      </c>
    </row>
    <row r="14" customFormat="false" ht="15" hidden="false" customHeight="false" outlineLevel="0" collapsed="false">
      <c r="A14" s="2"/>
      <c r="B14" s="3"/>
      <c r="C14" s="3"/>
      <c r="D14" s="4"/>
      <c r="E14" s="4"/>
      <c r="F14" s="4"/>
      <c r="G14" s="5" t="str">
        <f aca="false">IF(COUNT(D14:F14)=0,"",MIN(D14:F14))</f>
        <v/>
      </c>
      <c r="H14" s="2" t="str">
        <f aca="false">IF(G14="","",INDEX($D$1:$F$1,MATCH(G14,D14:F14,0)))</f>
        <v/>
      </c>
      <c r="I14" s="5" t="str">
        <f aca="false">IF(G14="","",G14*C14)</f>
        <v/>
      </c>
    </row>
    <row r="15" customFormat="false" ht="15" hidden="false" customHeight="false" outlineLevel="0" collapsed="false">
      <c r="A15" s="2"/>
      <c r="B15" s="3"/>
      <c r="C15" s="3"/>
      <c r="D15" s="4"/>
      <c r="E15" s="4"/>
      <c r="F15" s="4"/>
      <c r="G15" s="5" t="str">
        <f aca="false">IF(COUNT(D15:F15)=0,"",MIN(D15:F15))</f>
        <v/>
      </c>
      <c r="H15" s="2" t="str">
        <f aca="false">IF(G15="","",INDEX($D$1:$F$1,MATCH(G15,D15:F15,0)))</f>
        <v/>
      </c>
      <c r="I15" s="5" t="str">
        <f aca="false">IF(G15="","",G15*C15)</f>
        <v/>
      </c>
    </row>
    <row r="16" customFormat="false" ht="15" hidden="false" customHeight="false" outlineLevel="0" collapsed="false">
      <c r="A16" s="2"/>
      <c r="B16" s="3"/>
      <c r="C16" s="3"/>
      <c r="D16" s="4"/>
      <c r="E16" s="4"/>
      <c r="F16" s="4"/>
      <c r="G16" s="5" t="str">
        <f aca="false">IF(COUNT(D16:F16)=0,"",MIN(D16:F16))</f>
        <v/>
      </c>
      <c r="H16" s="2" t="str">
        <f aca="false">IF(G16="","",INDEX($D$1:$F$1,MATCH(G16,D16:F16,0)))</f>
        <v/>
      </c>
      <c r="I16" s="5" t="str">
        <f aca="false">IF(G16="","",G16*C16)</f>
        <v/>
      </c>
    </row>
    <row r="18" customFormat="false" ht="15" hidden="false" customHeight="false" outlineLevel="0" collapsed="false">
      <c r="A18" s="1" t="s">
        <v>15</v>
      </c>
      <c r="B18" s="1" t="s">
        <v>16</v>
      </c>
      <c r="C18" s="1" t="s">
        <v>17</v>
      </c>
      <c r="D18" s="1" t="s">
        <v>18</v>
      </c>
      <c r="E18" s="1" t="s">
        <v>19</v>
      </c>
      <c r="H18" s="6" t="s">
        <v>20</v>
      </c>
    </row>
    <row r="19" customFormat="false" ht="15" hidden="false" customHeight="false" outlineLevel="0" collapsed="false">
      <c r="A19" s="2" t="s">
        <v>3</v>
      </c>
      <c r="B19" s="5" t="n">
        <f aca="false">SUMIF($H$2:$H$16,A19,$I$2:$I$16)</f>
        <v>534</v>
      </c>
      <c r="C19" s="4"/>
      <c r="D19" s="4"/>
      <c r="E19" s="5" t="n">
        <f aca="false">B19+C19</f>
        <v>534</v>
      </c>
    </row>
    <row r="20" customFormat="false" ht="15" hidden="false" customHeight="false" outlineLevel="0" collapsed="false">
      <c r="A20" s="2" t="s">
        <v>4</v>
      </c>
      <c r="B20" s="5" t="n">
        <f aca="false">SUMIF($H$2:$H$16,A20,$I$2:$I$16)</f>
        <v>1436</v>
      </c>
      <c r="C20" s="4"/>
      <c r="D20" s="4"/>
      <c r="E20" s="5" t="n">
        <f aca="false">B20+C20</f>
        <v>1436</v>
      </c>
    </row>
    <row r="21" customFormat="false" ht="15" hidden="false" customHeight="false" outlineLevel="0" collapsed="false">
      <c r="A21" s="2" t="s">
        <v>5</v>
      </c>
      <c r="B21" s="5" t="n">
        <f aca="false">SUMIF($H$2:$H$16,A21,$I$2:$I$16)</f>
        <v>0</v>
      </c>
      <c r="C21" s="4"/>
      <c r="D21" s="4"/>
      <c r="E21" s="5" t="n">
        <f aca="false">B21+C21</f>
        <v>0</v>
      </c>
    </row>
  </sheetData>
  <conditionalFormatting sqref="D2:D16">
    <cfRule type="expression" priority="2" aboveAverage="0" equalAverage="0" bottom="0" percent="0" rank="0" text="" dxfId="0">
      <formula>AND($G2&lt;&gt;"",$D2=$G2)</formula>
    </cfRule>
  </conditionalFormatting>
  <conditionalFormatting sqref="E2:E16">
    <cfRule type="expression" priority="3" aboveAverage="0" equalAverage="0" bottom="0" percent="0" rank="0" text="" dxfId="0">
      <formula>AND($G2&lt;&gt;"",$E2=$G2)</formula>
    </cfRule>
  </conditionalFormatting>
  <conditionalFormatting sqref="F2:F16">
    <cfRule type="expression" priority="4" aboveAverage="0" equalAverage="0" bottom="0" percent="0" rank="0" text="" dxfId="0">
      <formula>AND($G2&lt;&gt;"",$F2=$G2)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95"/>
  </cols>
  <sheetData>
    <row r="1" customFormat="false" ht="17.35" hidden="false" customHeight="false" outlineLevel="0" collapsed="false">
      <c r="A1" s="7" t="s">
        <v>21</v>
      </c>
    </row>
    <row r="2" customFormat="false" ht="15" hidden="false" customHeight="false" outlineLevel="0" collapsed="false">
      <c r="A2" s="8"/>
    </row>
    <row r="3" customFormat="false" ht="26.85" hidden="false" customHeight="false" outlineLevel="0" collapsed="false">
      <c r="A3" s="8" t="s">
        <v>22</v>
      </c>
    </row>
    <row r="4" customFormat="false" ht="15" hidden="false" customHeight="false" outlineLevel="0" collapsed="false">
      <c r="A4" s="8" t="s">
        <v>23</v>
      </c>
    </row>
    <row r="5" customFormat="false" ht="15" hidden="false" customHeight="false" outlineLevel="0" collapsed="false">
      <c r="A5" s="8" t="s">
        <v>24</v>
      </c>
    </row>
    <row r="6" customFormat="false" ht="26.85" hidden="false" customHeight="false" outlineLevel="0" collapsed="false">
      <c r="A6" s="8" t="s">
        <v>25</v>
      </c>
    </row>
    <row r="7" customFormat="false" ht="26.85" hidden="false" customHeight="false" outlineLevel="0" collapsed="false">
      <c r="A7" s="8" t="s">
        <v>26</v>
      </c>
    </row>
    <row r="8" customFormat="false" ht="15" hidden="false" customHeight="false" outlineLevel="0" collapsed="false">
      <c r="A8" s="8"/>
    </row>
    <row r="9" customFormat="false" ht="15" hidden="false" customHeight="false" outlineLevel="0" collapsed="false">
      <c r="A9" s="8" t="s">
        <v>27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2026-07-19T20:42:25Z</dcterms:created>
  <dc:creator>openpyxl</dc:creator>
  <dc:description/>
  <dc:language>en-US</dc:language>
  <cp:lastModifiedBy/>
  <dcterms:modified xsi:type="dcterms:W3CDTF">2026-07-19T20:42:25Z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